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decousus\Desktop\MARCY L'ETOILE - VETAGRO\Enceintes climatiques (MAJ)\ECO\Ind 5_2025_10_22\DPGF\"/>
    </mc:Choice>
  </mc:AlternateContent>
  <xr:revisionPtr revIDLastSave="0" documentId="13_ncr:1_{8362DB8D-1AE0-425C-830E-178714304CCE}" xr6:coauthVersionLast="47" xr6:coauthVersionMax="47" xr10:uidLastSave="{00000000-0000-0000-0000-000000000000}"/>
  <bookViews>
    <workbookView xWindow="-108" yWindow="-108" windowWidth="30936" windowHeight="16776" activeTab="1" xr2:uid="{00000000-000D-0000-FFFF-FFFF00000000}"/>
  </bookViews>
  <sheets>
    <sheet name="Lot N°06 Page de garde" sheetId="1" r:id="rId1"/>
    <sheet name="Lot N°06 TF" sheetId="2" r:id="rId2"/>
  </sheets>
  <definedNames>
    <definedName name="_xlnm.Print_Titles" localSheetId="1">'Lot N°06 TF'!$1:$2</definedName>
    <definedName name="_xlnm.Print_Area" localSheetId="1">'Lot N°06 TF'!$A$1:$F$27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12" i="2"/>
  <c r="F15" i="2"/>
  <c r="B25" i="2"/>
  <c r="F17" i="2" l="1"/>
  <c r="F20" i="2"/>
  <c r="F24" i="2" s="1"/>
  <c r="F25" i="2" l="1"/>
  <c r="F26" i="2"/>
</calcChain>
</file>

<file path=xl/sharedStrings.xml><?xml version="1.0" encoding="utf-8"?>
<sst xmlns="http://schemas.openxmlformats.org/spreadsheetml/2006/main" count="56" uniqueCount="56">
  <si>
    <t>U</t>
  </si>
  <si>
    <t>Quantité</t>
  </si>
  <si>
    <t>Prix en EUR</t>
  </si>
  <si>
    <t>Total en EUR</t>
  </si>
  <si>
    <t>0</t>
  </si>
  <si>
    <t>TRANCHE FERME : ENCEINTES CLIMATIQUES</t>
  </si>
  <si>
    <t>CH3</t>
  </si>
  <si>
    <t>24</t>
  </si>
  <si>
    <t>0.1</t>
  </si>
  <si>
    <t>DESCRIPTIF DES OUVRAGES</t>
  </si>
  <si>
    <t>CH4</t>
  </si>
  <si>
    <t>0.1.1</t>
  </si>
  <si>
    <t>Préparation des supports</t>
  </si>
  <si>
    <t>CH5</t>
  </si>
  <si>
    <t>0.1.1.1</t>
  </si>
  <si>
    <t>Enduit de ragréage en locaux occupés</t>
  </si>
  <si>
    <t>CH6</t>
  </si>
  <si>
    <t xml:space="preserve">0.1.1.1.1 </t>
  </si>
  <si>
    <t>Enduit de ragréage P3 à recouvrabilité rapide de 3 mm d'épaisseur (4,5 kg/m²)</t>
  </si>
  <si>
    <t>m²</t>
  </si>
  <si>
    <t>ART</t>
  </si>
  <si>
    <t>BCC_BOIQ</t>
  </si>
  <si>
    <t>0.1.2</t>
  </si>
  <si>
    <t>Vinylique</t>
  </si>
  <si>
    <t>CH5</t>
  </si>
  <si>
    <t>0.1.2.1</t>
  </si>
  <si>
    <t>Vinyliques techniques</t>
  </si>
  <si>
    <t>CH6</t>
  </si>
  <si>
    <t>0.1.2.1.1</t>
  </si>
  <si>
    <t>Sol vinylique antistatique en lés</t>
  </si>
  <si>
    <t>CH6</t>
  </si>
  <si>
    <t xml:space="preserve">0.1.2.1.1.1 </t>
  </si>
  <si>
    <t>Sol vinylique technique en lés U4 P3 E2/3 C2</t>
  </si>
  <si>
    <t>m²</t>
  </si>
  <si>
    <t>ART</t>
  </si>
  <si>
    <t>BCC_BOPN</t>
  </si>
  <si>
    <t>0.1.3</t>
  </si>
  <si>
    <t>Plinthes</t>
  </si>
  <si>
    <t>CH5</t>
  </si>
  <si>
    <t>0.1.3.1</t>
  </si>
  <si>
    <t>Profils pour remontées en plinthe</t>
  </si>
  <si>
    <t>CH6</t>
  </si>
  <si>
    <t xml:space="preserve">0.1.3.1.1 </t>
  </si>
  <si>
    <t>Profil intégrant le relevé et le profil de finition pour plinthe complète de 100 mm ht</t>
  </si>
  <si>
    <t>ml</t>
  </si>
  <si>
    <t>ART</t>
  </si>
  <si>
    <t>BCC_BOXK</t>
  </si>
  <si>
    <t>Total DESCRIPTIF DES OUVRAGES</t>
  </si>
  <si>
    <t>STOT</t>
  </si>
  <si>
    <t>Total TRANCHE FERME : ENCEINTES CLIMATIQUES</t>
  </si>
  <si>
    <t>STOT</t>
  </si>
  <si>
    <t>Montant HT du Lot N°06 REVÊTEMENTS DE SOL SOUPLES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</si>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</sst>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5B5B5B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5B5B5B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5B5B5B"/>
      </top>
      <bottom style="thin">
        <color rgb="FF5B5B5B"/>
      </bottom>
      <diagonal/>
    </border>
    <border>
      <left style="thin">
        <color rgb="FF000000"/>
      </left>
      <right/>
      <top/>
      <bottom/>
      <diagonal/>
    </border>
    <border>
      <left style="thin">
        <color rgb="FF5B5B5B"/>
      </left>
      <right/>
      <top style="thin">
        <color rgb="FF5B5B5B"/>
      </top>
      <bottom style="thin">
        <color rgb="FF5B5B5B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5B5B5B"/>
      </bottom>
      <diagonal/>
    </border>
    <border>
      <left/>
      <right style="hair">
        <color rgb="FF000000"/>
      </right>
      <top/>
      <bottom style="thin">
        <color rgb="FF5B5B5B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57">
    <xf numFmtId="0" fontId="0" fillId="0" borderId="0" xfId="0"/>
    <xf numFmtId="0" fontId="0" fillId="0" borderId="28" xfId="0" applyBorder="1" applyAlignment="1">
      <alignment horizontal="left" vertical="top" wrapText="1"/>
    </xf>
    <xf numFmtId="0" fontId="0" fillId="0" borderId="27" xfId="0" applyBorder="1" applyAlignment="1">
      <alignment horizontal="center" vertical="top" wrapText="1"/>
    </xf>
    <xf numFmtId="0" fontId="23" fillId="0" borderId="28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right" vertical="top" wrapText="1"/>
    </xf>
    <xf numFmtId="0" fontId="0" fillId="0" borderId="25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8" fillId="3" borderId="20" xfId="10" applyBorder="1">
      <alignment horizontal="left" vertical="top" wrapText="1"/>
    </xf>
    <xf numFmtId="0" fontId="8" fillId="3" borderId="12" xfId="10" applyBorder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0" fillId="0" borderId="20" xfId="14" applyBorder="1">
      <alignment horizontal="left" vertical="top" wrapText="1"/>
    </xf>
    <xf numFmtId="0" fontId="10" fillId="0" borderId="12" xfId="14" applyBorder="1">
      <alignment horizontal="left" vertical="top" wrapText="1"/>
    </xf>
    <xf numFmtId="0" fontId="13" fillId="0" borderId="20" xfId="18" applyBorder="1">
      <alignment horizontal="left" vertical="top" wrapText="1"/>
    </xf>
    <xf numFmtId="0" fontId="13" fillId="0" borderId="12" xfId="18" applyBorder="1">
      <alignment horizontal="left" vertical="top" wrapText="1"/>
    </xf>
    <xf numFmtId="0" fontId="10" fillId="0" borderId="20" xfId="22" applyBorder="1">
      <alignment horizontal="left" vertical="top" wrapText="1"/>
    </xf>
    <xf numFmtId="0" fontId="10" fillId="0" borderId="12" xfId="22" applyBorder="1">
      <alignment horizontal="left" vertical="top" wrapText="1"/>
    </xf>
    <xf numFmtId="0" fontId="14" fillId="0" borderId="20" xfId="26" applyBorder="1">
      <alignment horizontal="left" vertical="top" wrapText="1"/>
    </xf>
    <xf numFmtId="0" fontId="14" fillId="0" borderId="12" xfId="26" applyBorder="1">
      <alignment horizontal="left" vertical="top" wrapText="1"/>
    </xf>
    <xf numFmtId="0" fontId="0" fillId="0" borderId="11" xfId="0" applyBorder="1" applyAlignment="1" applyProtection="1">
      <alignment horizontal="left" vertical="top"/>
      <protection locked="0"/>
    </xf>
    <xf numFmtId="164" fontId="0" fillId="0" borderId="12" xfId="0" applyNumberFormat="1" applyBorder="1" applyAlignment="1" applyProtection="1">
      <alignment horizontal="center" vertical="top" wrapText="1"/>
      <protection locked="0"/>
    </xf>
    <xf numFmtId="164" fontId="0" fillId="0" borderId="9" xfId="0" applyNumberFormat="1" applyBorder="1" applyAlignment="1" applyProtection="1">
      <alignment horizontal="center" vertical="top" wrapText="1"/>
      <protection locked="0"/>
    </xf>
    <xf numFmtId="164" fontId="0" fillId="0" borderId="21" xfId="0" applyNumberFormat="1" applyBorder="1" applyAlignment="1" applyProtection="1">
      <alignment horizontal="right" vertical="top" wrapText="1"/>
      <protection locked="0"/>
    </xf>
    <xf numFmtId="0" fontId="0" fillId="0" borderId="20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20" xfId="17" applyBorder="1">
      <alignment horizontal="left" vertical="top" wrapText="1"/>
    </xf>
    <xf numFmtId="0" fontId="6" fillId="0" borderId="12" xfId="17" applyBorder="1">
      <alignment horizontal="left" vertical="top" wrapText="1"/>
    </xf>
    <xf numFmtId="164" fontId="0" fillId="0" borderId="21" xfId="0" applyNumberFormat="1" applyBorder="1" applyAlignment="1">
      <alignment horizontal="righ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0" fillId="0" borderId="16" xfId="13" applyBorder="1">
      <alignment horizontal="left" vertical="top" wrapText="1" indent="2"/>
    </xf>
    <xf numFmtId="0" fontId="10" fillId="0" borderId="14" xfId="13" applyBorder="1">
      <alignment horizontal="left" vertical="top" wrapText="1" indent="2"/>
    </xf>
    <xf numFmtId="164" fontId="0" fillId="0" borderId="17" xfId="0" applyNumberForma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Alignment="1">
      <alignment horizontal="right" vertical="top" wrapText="1"/>
    </xf>
    <xf numFmtId="165" fontId="24" fillId="4" borderId="0" xfId="0" applyNumberFormat="1" applyFont="1" applyFill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288000</xdr:colOff>
      <xdr:row>1</xdr:row>
      <xdr:rowOff>84900</xdr:rowOff>
    </xdr:from>
    <xdr:to>
      <xdr:col>0</xdr:col>
      <xdr:colOff>6480000</xdr:colOff>
      <xdr:row>7</xdr:row>
      <xdr:rowOff>108300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91600" y="275400"/>
          <a:ext cx="6220800" cy="11664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VetAgro Sup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1, Avenue Bourgelat</a:t>
          </a:r>
        </a:p>
        <a:p>
          <a:pPr algn="l"/>
          <a:endParaRPr sz="10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69280MARCY LETOILE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Tel : 04 78 87 25 25       </a:t>
          </a:r>
        </a:p>
      </xdr:txBody>
    </xdr:sp>
    <xdr:clientData/>
  </xdr:twoCellAnchor>
  <xdr:twoCellAnchor editAs="absolute">
    <xdr:from>
      <xdr:col>0</xdr:col>
      <xdr:colOff>972000</xdr:colOff>
      <xdr:row>15</xdr:row>
      <xdr:rowOff>9900</xdr:rowOff>
    </xdr:from>
    <xdr:to>
      <xdr:col>0</xdr:col>
      <xdr:colOff>6300000</xdr:colOff>
      <xdr:row>21</xdr:row>
      <xdr:rowOff>65700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72000" y="2867400"/>
          <a:ext cx="5346000" cy="11988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D.P.G.F.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288000</xdr:colOff>
      <xdr:row>8</xdr:row>
      <xdr:rowOff>47400</xdr:rowOff>
    </xdr:from>
    <xdr:to>
      <xdr:col>0</xdr:col>
      <xdr:colOff>6480000</xdr:colOff>
      <xdr:row>15</xdr:row>
      <xdr:rowOff>45720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88000" y="1510440"/>
          <a:ext cx="6192000" cy="1278480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MISSION DE MAITRISE DOEUVRE TRAVAUX POUR : LA SEPARATION ELECTRIQUE DE DEUX ERP / AMENAGEMENTS POLES DE STOCKAGE DES DECHETS / ENCEINTES CLIMATIQUES BATIMENT PRINCIPAL CAMPUS CETERINAIRE DE VETAGRO SUP A MARCY L'ETOILE 69.</a:t>
          </a:r>
        </a:p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</a:t>
          </a:r>
        </a:p>
        <a:p>
          <a:pPr algn="l"/>
          <a:endParaRPr sz="1400">
            <a:solidFill>
              <a:srgbClr val="848484"/>
            </a:solidFill>
            <a:latin typeface="MS Shell Dlg"/>
          </a:endParaRPr>
        </a:p>
        <a:p>
          <a:pPr algn="l"/>
          <a:endParaRPr sz="800">
            <a:solidFill>
              <a:srgbClr val="848484"/>
            </a:solidFill>
            <a:latin typeface="MS Shell Dlg"/>
          </a:endParaRP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 1, Avenue Bourgelat - </a:t>
          </a: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69280 - MARCY LETOILE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5328000</xdr:colOff>
      <xdr:row>3</xdr:row>
      <xdr:rowOff>167049</xdr:rowOff>
    </xdr:from>
    <xdr:to>
      <xdr:col>0</xdr:col>
      <xdr:colOff>6228000</xdr:colOff>
      <xdr:row>5</xdr:row>
      <xdr:rowOff>6451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6000" y="738549"/>
          <a:ext cx="25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972000</xdr:colOff>
      <xdr:row>23</xdr:row>
      <xdr:rowOff>138300</xdr:rowOff>
    </xdr:from>
    <xdr:to>
      <xdr:col>0</xdr:col>
      <xdr:colOff>6300000</xdr:colOff>
      <xdr:row>30</xdr:row>
      <xdr:rowOff>3600</xdr:rowOff>
    </xdr:to>
    <xdr:sp macro="" textlink="">
      <xdr:nvSpPr>
        <xdr:cNvPr id="7" name="Forme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972000" y="4519800"/>
          <a:ext cx="5346000" cy="11988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2000" b="1" i="0">
              <a:solidFill>
                <a:srgbClr val="ADADAD"/>
              </a:solidFill>
              <a:latin typeface="Arial"/>
            </a:rPr>
            <a:t>Lot N°06 REVÊTEMENTS DE SOL SOUPLES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288000</xdr:colOff>
      <xdr:row>44</xdr:row>
      <xdr:rowOff>155400</xdr:rowOff>
    </xdr:from>
    <xdr:to>
      <xdr:col>0</xdr:col>
      <xdr:colOff>6480000</xdr:colOff>
      <xdr:row>47</xdr:row>
      <xdr:rowOff>99060</xdr:rowOff>
    </xdr:to>
    <xdr:sp macro="" textlink="">
      <xdr:nvSpPr>
        <xdr:cNvPr id="8" name="Forme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88000" y="8202120"/>
          <a:ext cx="6192000" cy="49230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Economie de la Construction : CEBACO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Tel : 04 78 32 17 85  Portable : 06 85 69 71 78    Email : maxime.decousus@ceba-eco.fr</a:t>
          </a:r>
        </a:p>
      </xdr:txBody>
    </xdr:sp>
    <xdr:clientData/>
  </xdr:twoCellAnchor>
  <xdr:twoCellAnchor editAs="absolute">
    <xdr:from>
      <xdr:col>0</xdr:col>
      <xdr:colOff>4896000</xdr:colOff>
      <xdr:row>47</xdr:row>
      <xdr:rowOff>150900</xdr:rowOff>
    </xdr:from>
    <xdr:to>
      <xdr:col>0</xdr:col>
      <xdr:colOff>6480000</xdr:colOff>
      <xdr:row>49</xdr:row>
      <xdr:rowOff>61500</xdr:rowOff>
    </xdr:to>
    <xdr:sp macro="" textlink="">
      <xdr:nvSpPr>
        <xdr:cNvPr id="9" name="Forme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924800" y="9104400"/>
          <a:ext cx="1587600" cy="291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21 octobre 2025</a:t>
          </a:r>
        </a:p>
      </xdr:txBody>
    </xdr:sp>
    <xdr:clientData/>
  </xdr:twoCellAnchor>
  <xdr:twoCellAnchor editAs="absolute">
    <xdr:from>
      <xdr:col>0</xdr:col>
      <xdr:colOff>5400000</xdr:colOff>
      <xdr:row>43</xdr:row>
      <xdr:rowOff>2200</xdr:rowOff>
    </xdr:from>
    <xdr:to>
      <xdr:col>0</xdr:col>
      <xdr:colOff>6516000</xdr:colOff>
      <xdr:row>44</xdr:row>
      <xdr:rowOff>25800</xdr:rowOff>
    </xdr:to>
    <xdr:sp macro="" textlink="">
      <xdr:nvSpPr>
        <xdr:cNvPr id="10" name="Forme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5410800" y="8181000"/>
          <a:ext cx="1117800" cy="226800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PRO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</xdr:colOff>
      <xdr:row>0</xdr:row>
      <xdr:rowOff>38100</xdr:rowOff>
    </xdr:from>
    <xdr:to>
      <xdr:col>5</xdr:col>
      <xdr:colOff>838200</xdr:colOff>
      <xdr:row>0</xdr:row>
      <xdr:rowOff>975360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8100" y="38100"/>
          <a:ext cx="6446520" cy="937260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MISSION DE MAITRISE DOEUVRE TRAVAUX POUR : LA SEPARATION ELECTRIQUE DE DEUX ERP / AMENAGEMENTS POLES DE STOCKAGE DES DECHETS / ENCEINTES CLIMATIQUES BATIMENT PRINCIPAL CAMPUS CETERINAIRE DE VETAGRO SUP A MARCY L'ETOILE 69. -  1, Avenue Bourgelat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VetAgro Sup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1, Avenue Bourgelat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N°06 REVÊTEMENTS DE SOL SOUPLES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TRANCHE FERME : ENCEINTES CLIMATIQUES</a:t>
          </a:r>
        </a:p>
        <a:p>
          <a:pPr algn="l"/>
          <a:endParaRPr lang="fr-FR" sz="1000" b="1" i="0">
            <a:solidFill>
              <a:srgbClr val="FFFFFF"/>
            </a:solidFill>
            <a:latin typeface="MS Shell Dlg"/>
          </a:endParaRPr>
        </a:p>
        <a:p>
          <a:pPr algn="l"/>
          <a:endParaRPr lang="fr-FR" sz="1000" b="1" i="0">
            <a:solidFill>
              <a:srgbClr val="FFFFFF"/>
            </a:solidFill>
            <a:latin typeface="MS Shell Dlg"/>
          </a:endParaRPr>
        </a:p>
        <a:p>
          <a:pPr algn="l"/>
          <a:endParaRPr lang="fr-FR" sz="1000" b="1" i="0">
            <a:solidFill>
              <a:srgbClr val="FFFFFF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511620</xdr:colOff>
      <xdr:row>0</xdr:row>
      <xdr:rowOff>678519</xdr:rowOff>
    </xdr:from>
    <xdr:to>
      <xdr:col>5</xdr:col>
      <xdr:colOff>799620</xdr:colOff>
      <xdr:row>0</xdr:row>
      <xdr:rowOff>896006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426520" y="678519"/>
          <a:ext cx="1019520" cy="21748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D.P.G.F.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A8894-5DD4-4197-A1A5-186182E9A340}">
  <sheetPr>
    <pageSetUpPr fitToPage="1"/>
  </sheetPr>
  <dimension ref="A1"/>
  <sheetViews>
    <sheetView showGridLines="0" view="pageBreakPreview" topLeftCell="A19" zoomScaleNormal="100" zoomScaleSheetLayoutView="100" workbookViewId="0">
      <selection activeCell="D20" sqref="D20"/>
    </sheetView>
  </sheetViews>
  <sheetFormatPr baseColWidth="10" defaultColWidth="10.6640625" defaultRowHeight="14.4" x14ac:dyDescent="0.3"/>
  <cols>
    <col min="1" max="1" width="96.77734375" customWidth="1"/>
    <col min="2" max="2" width="10.6640625" customWidth="1"/>
  </cols>
  <sheetData/>
  <printOptions horizontalCentered="1"/>
  <pageMargins left="0.06" right="0.06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5F1D2-29D3-486B-9659-E6AEFD15A924}">
  <sheetPr>
    <pageSetUpPr fitToPage="1"/>
  </sheetPr>
  <dimension ref="A1:ZZ28"/>
  <sheetViews>
    <sheetView showGridLines="0" tabSelected="1" view="pageBreakPreview" zoomScaleNormal="100" zoomScaleSheetLayoutView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11" sqref="I11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79.95" customHeight="1" x14ac:dyDescent="0.3">
      <c r="A1" s="54"/>
      <c r="B1" s="55"/>
      <c r="C1" s="55"/>
      <c r="D1" s="55"/>
      <c r="E1" s="55"/>
      <c r="F1" s="56"/>
    </row>
    <row r="2" spans="1:702" x14ac:dyDescent="0.3">
      <c r="A2" s="1"/>
      <c r="B2" s="2"/>
      <c r="C2" s="3" t="s">
        <v>0</v>
      </c>
      <c r="D2" s="4" t="s">
        <v>1</v>
      </c>
      <c r="E2" s="5" t="s">
        <v>2</v>
      </c>
      <c r="F2" s="6" t="s">
        <v>3</v>
      </c>
    </row>
    <row r="3" spans="1:702" x14ac:dyDescent="0.3">
      <c r="A3" s="7"/>
      <c r="B3" s="8"/>
      <c r="C3" s="9"/>
      <c r="D3" s="8"/>
      <c r="E3" s="10"/>
      <c r="F3" s="11"/>
    </row>
    <row r="4" spans="1:702" x14ac:dyDescent="0.3">
      <c r="A4" s="12" t="s">
        <v>4</v>
      </c>
      <c r="B4" s="13" t="s">
        <v>5</v>
      </c>
      <c r="C4" s="14"/>
      <c r="D4" s="15"/>
      <c r="E4" s="16"/>
      <c r="F4" s="17"/>
      <c r="ZY4" t="s">
        <v>6</v>
      </c>
      <c r="ZZ4" s="18" t="s">
        <v>7</v>
      </c>
    </row>
    <row r="5" spans="1:702" x14ac:dyDescent="0.3">
      <c r="A5" s="19" t="s">
        <v>8</v>
      </c>
      <c r="B5" s="20" t="s">
        <v>9</v>
      </c>
      <c r="C5" s="14"/>
      <c r="D5" s="15"/>
      <c r="E5" s="16"/>
      <c r="F5" s="17"/>
      <c r="ZY5" t="s">
        <v>10</v>
      </c>
      <c r="ZZ5" s="18"/>
    </row>
    <row r="6" spans="1:702" x14ac:dyDescent="0.3">
      <c r="A6" s="21" t="s">
        <v>11</v>
      </c>
      <c r="B6" s="22" t="s">
        <v>12</v>
      </c>
      <c r="C6" s="14"/>
      <c r="D6" s="15"/>
      <c r="E6" s="16"/>
      <c r="F6" s="17"/>
      <c r="ZY6" t="s">
        <v>13</v>
      </c>
      <c r="ZZ6" s="18"/>
    </row>
    <row r="7" spans="1:702" x14ac:dyDescent="0.3">
      <c r="A7" s="23" t="s">
        <v>14</v>
      </c>
      <c r="B7" s="24" t="s">
        <v>15</v>
      </c>
      <c r="C7" s="14"/>
      <c r="D7" s="15"/>
      <c r="E7" s="16"/>
      <c r="F7" s="17"/>
      <c r="ZY7" t="s">
        <v>16</v>
      </c>
      <c r="ZZ7" s="18"/>
    </row>
    <row r="8" spans="1:702" ht="24" x14ac:dyDescent="0.3">
      <c r="A8" s="25" t="s">
        <v>17</v>
      </c>
      <c r="B8" s="26" t="s">
        <v>18</v>
      </c>
      <c r="C8" s="27" t="s">
        <v>19</v>
      </c>
      <c r="D8" s="28">
        <v>39.56</v>
      </c>
      <c r="E8" s="29"/>
      <c r="F8" s="30">
        <f>ROUND(D8*E8,2)</f>
        <v>0</v>
      </c>
      <c r="ZY8" t="s">
        <v>20</v>
      </c>
      <c r="ZZ8" s="18" t="s">
        <v>21</v>
      </c>
    </row>
    <row r="9" spans="1:702" x14ac:dyDescent="0.3">
      <c r="A9" s="21" t="s">
        <v>22</v>
      </c>
      <c r="B9" s="22" t="s">
        <v>23</v>
      </c>
      <c r="C9" s="14"/>
      <c r="D9" s="15"/>
      <c r="E9" s="16"/>
      <c r="F9" s="17"/>
      <c r="ZY9" t="s">
        <v>24</v>
      </c>
      <c r="ZZ9" s="18"/>
    </row>
    <row r="10" spans="1:702" x14ac:dyDescent="0.3">
      <c r="A10" s="23" t="s">
        <v>25</v>
      </c>
      <c r="B10" s="24" t="s">
        <v>26</v>
      </c>
      <c r="C10" s="14"/>
      <c r="D10" s="15"/>
      <c r="E10" s="16"/>
      <c r="F10" s="17"/>
      <c r="ZY10" t="s">
        <v>27</v>
      </c>
      <c r="ZZ10" s="18"/>
    </row>
    <row r="11" spans="1:702" x14ac:dyDescent="0.3">
      <c r="A11" s="23" t="s">
        <v>28</v>
      </c>
      <c r="B11" s="24" t="s">
        <v>29</v>
      </c>
      <c r="C11" s="14"/>
      <c r="D11" s="15"/>
      <c r="E11" s="16"/>
      <c r="F11" s="17"/>
      <c r="ZY11" t="s">
        <v>30</v>
      </c>
      <c r="ZZ11" s="18"/>
    </row>
    <row r="12" spans="1:702" x14ac:dyDescent="0.3">
      <c r="A12" s="25" t="s">
        <v>31</v>
      </c>
      <c r="B12" s="26" t="s">
        <v>32</v>
      </c>
      <c r="C12" s="27" t="s">
        <v>33</v>
      </c>
      <c r="D12" s="28">
        <v>39.56</v>
      </c>
      <c r="E12" s="29"/>
      <c r="F12" s="30">
        <f>ROUND(D12*E12,2)</f>
        <v>0</v>
      </c>
      <c r="ZY12" t="s">
        <v>34</v>
      </c>
      <c r="ZZ12" s="18" t="s">
        <v>35</v>
      </c>
    </row>
    <row r="13" spans="1:702" x14ac:dyDescent="0.3">
      <c r="A13" s="21" t="s">
        <v>36</v>
      </c>
      <c r="B13" s="22" t="s">
        <v>37</v>
      </c>
      <c r="C13" s="14"/>
      <c r="D13" s="15"/>
      <c r="E13" s="16"/>
      <c r="F13" s="17"/>
      <c r="ZY13" t="s">
        <v>38</v>
      </c>
      <c r="ZZ13" s="18"/>
    </row>
    <row r="14" spans="1:702" x14ac:dyDescent="0.3">
      <c r="A14" s="23" t="s">
        <v>39</v>
      </c>
      <c r="B14" s="24" t="s">
        <v>40</v>
      </c>
      <c r="C14" s="14"/>
      <c r="D14" s="15"/>
      <c r="E14" s="16"/>
      <c r="F14" s="17"/>
      <c r="ZY14" t="s">
        <v>41</v>
      </c>
      <c r="ZZ14" s="18"/>
    </row>
    <row r="15" spans="1:702" ht="24" x14ac:dyDescent="0.3">
      <c r="A15" s="25" t="s">
        <v>42</v>
      </c>
      <c r="B15" s="26" t="s">
        <v>43</v>
      </c>
      <c r="C15" s="27" t="s">
        <v>44</v>
      </c>
      <c r="D15" s="28">
        <v>33.43</v>
      </c>
      <c r="E15" s="29"/>
      <c r="F15" s="30">
        <f>ROUND(D15*E15,2)</f>
        <v>0</v>
      </c>
      <c r="ZY15" t="s">
        <v>45</v>
      </c>
      <c r="ZZ15" s="18" t="s">
        <v>46</v>
      </c>
    </row>
    <row r="16" spans="1:702" x14ac:dyDescent="0.3">
      <c r="A16" s="31"/>
      <c r="B16" s="32"/>
      <c r="C16" s="14"/>
      <c r="D16" s="15"/>
      <c r="E16" s="16"/>
      <c r="F16" s="17"/>
    </row>
    <row r="17" spans="1:701" x14ac:dyDescent="0.3">
      <c r="A17" s="33"/>
      <c r="B17" s="34" t="s">
        <v>47</v>
      </c>
      <c r="C17" s="14"/>
      <c r="D17" s="15"/>
      <c r="E17" s="16"/>
      <c r="F17" s="35">
        <f>SUBTOTAL(109,F6:F16)</f>
        <v>0</v>
      </c>
      <c r="ZY17" t="s">
        <v>48</v>
      </c>
    </row>
    <row r="18" spans="1:701" x14ac:dyDescent="0.3">
      <c r="A18" s="31"/>
      <c r="B18" s="32"/>
      <c r="C18" s="14"/>
      <c r="D18" s="15"/>
      <c r="E18" s="16"/>
      <c r="F18" s="17"/>
    </row>
    <row r="19" spans="1:701" x14ac:dyDescent="0.3">
      <c r="A19" s="36"/>
      <c r="B19" s="37"/>
      <c r="C19" s="14"/>
      <c r="D19" s="15"/>
      <c r="E19" s="16"/>
      <c r="F19" s="38"/>
    </row>
    <row r="20" spans="1:701" ht="26.4" x14ac:dyDescent="0.3">
      <c r="A20" s="39"/>
      <c r="B20" s="40" t="s">
        <v>49</v>
      </c>
      <c r="C20" s="14"/>
      <c r="D20" s="15"/>
      <c r="E20" s="16"/>
      <c r="F20" s="41">
        <f>SUBTOTAL(109,F5:F19)</f>
        <v>0</v>
      </c>
      <c r="G20" s="42"/>
      <c r="ZY20" t="s">
        <v>50</v>
      </c>
    </row>
    <row r="21" spans="1:701" x14ac:dyDescent="0.3">
      <c r="A21" s="43"/>
      <c r="B21" s="44"/>
      <c r="C21" s="14"/>
      <c r="D21" s="15"/>
      <c r="E21" s="16"/>
      <c r="F21" s="11"/>
    </row>
    <row r="22" spans="1:701" x14ac:dyDescent="0.3">
      <c r="A22" s="45"/>
      <c r="B22" s="46"/>
      <c r="C22" s="47"/>
      <c r="D22" s="48"/>
      <c r="E22" s="49"/>
      <c r="F22" s="38"/>
    </row>
    <row r="23" spans="1:701" x14ac:dyDescent="0.3">
      <c r="A23" s="50"/>
      <c r="B23" s="50"/>
      <c r="C23" s="50"/>
      <c r="D23" s="50"/>
      <c r="E23" s="50"/>
      <c r="F23" s="50"/>
    </row>
    <row r="24" spans="1:701" ht="28.8" x14ac:dyDescent="0.3">
      <c r="B24" s="51" t="s">
        <v>51</v>
      </c>
      <c r="F24" s="52">
        <f>SUBTOTAL(109,F4:F22)</f>
        <v>0</v>
      </c>
      <c r="ZY24" t="s">
        <v>52</v>
      </c>
    </row>
    <row r="25" spans="1:701" x14ac:dyDescent="0.3">
      <c r="A25" s="53">
        <v>20</v>
      </c>
      <c r="B25" s="51" t="str">
        <f>CONCATENATE("Montant TVA (",A25,"%)")</f>
        <v>Montant TVA (20%)</v>
      </c>
      <c r="F25" s="52">
        <f>(F24*A25)/100</f>
        <v>0</v>
      </c>
      <c r="ZY25" t="s">
        <v>53</v>
      </c>
    </row>
    <row r="26" spans="1:701" x14ac:dyDescent="0.3">
      <c r="B26" s="51" t="s">
        <v>54</v>
      </c>
      <c r="F26" s="52">
        <f>F24+F25</f>
        <v>0</v>
      </c>
      <c r="ZY26" t="s">
        <v>55</v>
      </c>
    </row>
    <row r="27" spans="1:701" x14ac:dyDescent="0.3">
      <c r="F27" s="52"/>
    </row>
    <row r="28" spans="1:701" x14ac:dyDescent="0.3">
      <c r="F28" s="52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N°06 Page de garde</vt:lpstr>
      <vt:lpstr>Lot N°06 TF</vt:lpstr>
      <vt:lpstr>'Lot N°06 TF'!Impression_des_titres</vt:lpstr>
      <vt:lpstr>'Lot N°06 TF'!Zone_d_impression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m.decousus</dc:creator>
  <cp:lastModifiedBy>Maxime DECOUSUS</cp:lastModifiedBy>
  <dcterms:created xsi:type="dcterms:W3CDTF">2025-10-21T15:17:24Z</dcterms:created>
  <dcterms:modified xsi:type="dcterms:W3CDTF">2025-10-21T15:37:52Z</dcterms:modified>
</cp:coreProperties>
</file>